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Excel\Solid Waste\FY22\"/>
    </mc:Choice>
  </mc:AlternateContent>
  <xr:revisionPtr revIDLastSave="0" documentId="13_ncr:1_{0BC58BA4-E769-41BC-8873-A3CF990A8B90}" xr6:coauthVersionLast="36" xr6:coauthVersionMax="36" xr10:uidLastSave="{00000000-0000-0000-0000-000000000000}"/>
  <bookViews>
    <workbookView xWindow="120" yWindow="770" windowWidth="15190" windowHeight="7270" xr2:uid="{00000000-000D-0000-FFFF-FFFF00000000}"/>
  </bookViews>
  <sheets>
    <sheet name="Annual Fin Report" sheetId="1" r:id="rId1"/>
    <sheet name="To Date Financial Report" sheetId="3" r:id="rId2"/>
    <sheet name="Admin Charges" sheetId="2" r:id="rId3"/>
  </sheets>
  <calcPr calcId="191029"/>
</workbook>
</file>

<file path=xl/calcChain.xml><?xml version="1.0" encoding="utf-8"?>
<calcChain xmlns="http://schemas.openxmlformats.org/spreadsheetml/2006/main">
  <c r="G24" i="3" l="1"/>
  <c r="G28" i="3"/>
  <c r="G20" i="3"/>
  <c r="G18" i="3"/>
  <c r="H13" i="3"/>
  <c r="G21" i="3" l="1"/>
  <c r="G23" i="3"/>
  <c r="E12" i="2" l="1"/>
  <c r="H30" i="3" l="1"/>
  <c r="H33" i="3" s="1"/>
  <c r="H42" i="3" s="1"/>
  <c r="H16" i="1" l="1"/>
  <c r="H29" i="1" l="1"/>
  <c r="G49" i="1"/>
  <c r="H32" i="1" l="1"/>
  <c r="H41" i="1" s="1"/>
</calcChain>
</file>

<file path=xl/sharedStrings.xml><?xml version="1.0" encoding="utf-8"?>
<sst xmlns="http://schemas.openxmlformats.org/spreadsheetml/2006/main" count="58" uniqueCount="42">
  <si>
    <t>DEEP SOUTH SOLID WASTE MANAGEMENT AUTHORITY</t>
  </si>
  <si>
    <t>ANNUAL FINANCIAL REPORT</t>
  </si>
  <si>
    <t>RECEIPTS</t>
  </si>
  <si>
    <t>Georgia Fund 1 Interest</t>
  </si>
  <si>
    <t>TOTAL RECEIPTS</t>
  </si>
  <si>
    <t>EXPENDITURES</t>
  </si>
  <si>
    <t>Legal</t>
  </si>
  <si>
    <t>Audit/Accounting</t>
  </si>
  <si>
    <t>Miscellaneous</t>
  </si>
  <si>
    <t>Administration</t>
  </si>
  <si>
    <t>TOTAL EXPENDITURES</t>
  </si>
  <si>
    <t>CASH AFTER OUTSTANDING RECEIVABLES/COMMITMENTS</t>
  </si>
  <si>
    <t>Regions Bank - Regular Account - FDIC</t>
  </si>
  <si>
    <t>State of Georgia - Georgia Fund 1</t>
  </si>
  <si>
    <t>Deep South Solid Waste Explanation of Administration Charges</t>
  </si>
  <si>
    <t>Legal Fees</t>
  </si>
  <si>
    <t>Royalty Disbursement</t>
  </si>
  <si>
    <t>FINANCIAL REPORT</t>
  </si>
  <si>
    <t>CASH ON HAND AT JULY 1, 1996</t>
  </si>
  <si>
    <t>Engineering</t>
  </si>
  <si>
    <t>Management Agreement</t>
  </si>
  <si>
    <t>Grant Awards</t>
  </si>
  <si>
    <t>Revenue Sharing Agreement</t>
  </si>
  <si>
    <t>Contribution Repayment</t>
  </si>
  <si>
    <t>Land Purchase</t>
  </si>
  <si>
    <t xml:space="preserve">Solid Waste Grant Award </t>
  </si>
  <si>
    <t>Advanced Disposal Monthly Fees</t>
  </si>
  <si>
    <t>Engineering Fees</t>
  </si>
  <si>
    <t/>
  </si>
  <si>
    <t>Regions Bank Interest</t>
  </si>
  <si>
    <t xml:space="preserve">Southern Georgia RC </t>
  </si>
  <si>
    <t>JULY 1, 2021 - SEPTEMBER 30, 2021</t>
  </si>
  <si>
    <t>CASH ON HAND AT JULY 1, 2021</t>
  </si>
  <si>
    <t>CASH ON HAND AT SEPTEMBER 30, 2021</t>
  </si>
  <si>
    <t xml:space="preserve">Cash on hand as of 09/30/2021 is held in the following accounts: </t>
  </si>
  <si>
    <t>Outstanding Commitments as of 09/30/21</t>
  </si>
  <si>
    <t>July 1 2021 - September 30, 2021</t>
  </si>
  <si>
    <t>FY22 Administration</t>
  </si>
  <si>
    <t>Outstanding Receivable as of 09/30/21</t>
  </si>
  <si>
    <t>Advanced Disposal due for July 2021 - September 2021</t>
  </si>
  <si>
    <t>JULY 1, 1996 -  SEPTEMBER 30, 2021</t>
  </si>
  <si>
    <t xml:space="preserve">Advanced Disposal due for July - September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</si>
</sst>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 val="double"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u/>
      <sz val="12"/>
      <color rgb="FF000000"/>
      <name val="Arial"/>
      <family val="2"/>
    </font>
    <font>
      <sz val="12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u val="singleAccounting"/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left"/>
    </xf>
    <xf numFmtId="7" fontId="13" fillId="2" borderId="0" xfId="0" applyNumberFormat="1" applyFont="1" applyFill="1" applyAlignment="1"/>
    <xf numFmtId="7" fontId="11" fillId="2" borderId="0" xfId="0" applyNumberFormat="1" applyFont="1" applyFill="1" applyAlignment="1"/>
    <xf numFmtId="7" fontId="12" fillId="2" borderId="0" xfId="0" applyNumberFormat="1" applyFont="1" applyFill="1" applyAlignment="1"/>
    <xf numFmtId="0" fontId="17" fillId="0" borderId="0" xfId="0" applyFont="1"/>
    <xf numFmtId="0" fontId="6" fillId="2" borderId="0" xfId="0" applyFont="1" applyFill="1" applyAlignment="1">
      <alignment horizontal="left"/>
    </xf>
    <xf numFmtId="0" fontId="0" fillId="0" borderId="0" xfId="0" applyAlignment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8" fontId="7" fillId="2" borderId="0" xfId="0" applyNumberFormat="1" applyFont="1" applyFill="1" applyBorder="1" applyAlignment="1">
      <alignment horizontal="right"/>
    </xf>
    <xf numFmtId="43" fontId="15" fillId="2" borderId="0" xfId="0" applyNumberFormat="1" applyFont="1" applyFill="1" applyAlignment="1">
      <alignment horizontal="right"/>
    </xf>
    <xf numFmtId="43" fontId="16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43" fontId="14" fillId="2" borderId="0" xfId="0" applyNumberFormat="1" applyFont="1" applyFill="1" applyBorder="1" applyAlignment="1">
      <alignment horizontal="right"/>
    </xf>
    <xf numFmtId="7" fontId="9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0" fontId="2" fillId="0" borderId="0" xfId="0" applyFont="1" applyAlignment="1"/>
    <xf numFmtId="0" fontId="10" fillId="0" borderId="0" xfId="0" applyFont="1" applyAlignment="1"/>
    <xf numFmtId="8" fontId="7" fillId="2" borderId="0" xfId="0" applyNumberFormat="1" applyFont="1" applyFill="1" applyAlignment="1">
      <alignment horizontal="right"/>
    </xf>
    <xf numFmtId="7" fontId="6" fillId="2" borderId="0" xfId="0" applyNumberFormat="1" applyFont="1" applyFill="1" applyAlignment="1">
      <alignment horizontal="right"/>
    </xf>
    <xf numFmtId="43" fontId="6" fillId="2" borderId="0" xfId="0" applyNumberFormat="1" applyFont="1" applyFill="1" applyAlignment="1">
      <alignment horizontal="right"/>
    </xf>
    <xf numFmtId="43" fontId="9" fillId="2" borderId="0" xfId="0" applyNumberFormat="1" applyFont="1" applyFill="1" applyAlignment="1">
      <alignment horizontal="right"/>
    </xf>
    <xf numFmtId="7" fontId="9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17" fillId="0" borderId="0" xfId="0" applyFont="1" applyAlignme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quotePrefix="1" applyFont="1" applyFill="1" applyAlignment="1">
      <alignment horizontal="right"/>
    </xf>
    <xf numFmtId="0" fontId="0" fillId="0" borderId="0" xfId="0" applyBorder="1" applyAlignment="1"/>
    <xf numFmtId="0" fontId="6" fillId="2" borderId="0" xfId="0" applyFont="1" applyFill="1" applyAlignment="1">
      <alignment horizontal="left"/>
    </xf>
    <xf numFmtId="0" fontId="0" fillId="0" borderId="0" xfId="0" applyAlignment="1"/>
    <xf numFmtId="0" fontId="15" fillId="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0" xfId="0" applyAlignment="1"/>
    <xf numFmtId="0" fontId="15" fillId="2" borderId="0" xfId="0" applyFont="1" applyFill="1" applyAlignment="1">
      <alignment horizontal="left" wrapText="1"/>
    </xf>
    <xf numFmtId="0" fontId="18" fillId="0" borderId="0" xfId="0" applyFont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workbookViewId="0">
      <selection activeCell="B1" sqref="B1:H1"/>
    </sheetView>
  </sheetViews>
  <sheetFormatPr defaultRowHeight="14.5" x14ac:dyDescent="0.35"/>
  <cols>
    <col min="1" max="1" width="1.6328125" customWidth="1"/>
    <col min="2" max="2" width="6" customWidth="1"/>
    <col min="3" max="3" width="5.6328125" customWidth="1"/>
    <col min="4" max="4" width="25" customWidth="1"/>
    <col min="5" max="5" width="13.08984375" customWidth="1"/>
    <col min="6" max="6" width="10.54296875" customWidth="1"/>
    <col min="7" max="7" width="15.54296875" customWidth="1"/>
    <col min="8" max="8" width="19.90625" customWidth="1"/>
  </cols>
  <sheetData>
    <row r="1" spans="1:8" ht="35.25" customHeight="1" x14ac:dyDescent="0.5">
      <c r="A1" s="2"/>
      <c r="B1" s="44" t="s">
        <v>0</v>
      </c>
      <c r="C1" s="44"/>
      <c r="D1" s="44"/>
      <c r="E1" s="44"/>
      <c r="F1" s="44"/>
      <c r="G1" s="44"/>
      <c r="H1" s="44"/>
    </row>
    <row r="2" spans="1:8" ht="13.5" hidden="1" customHeight="1" x14ac:dyDescent="0.45">
      <c r="A2" s="2"/>
      <c r="B2" s="11"/>
      <c r="C2" s="11"/>
      <c r="D2" s="11"/>
      <c r="E2" s="11"/>
      <c r="F2" s="11"/>
      <c r="G2" s="11"/>
      <c r="H2" s="11"/>
    </row>
    <row r="3" spans="1:8" ht="22.5" customHeight="1" x14ac:dyDescent="0.5">
      <c r="A3" s="2"/>
      <c r="B3" s="44" t="s">
        <v>1</v>
      </c>
      <c r="C3" s="44"/>
      <c r="D3" s="44"/>
      <c r="E3" s="44"/>
      <c r="F3" s="44"/>
      <c r="G3" s="44"/>
      <c r="H3" s="44"/>
    </row>
    <row r="4" spans="1:8" ht="15.75" customHeight="1" x14ac:dyDescent="0.35">
      <c r="A4" s="2"/>
      <c r="B4" s="45" t="s">
        <v>31</v>
      </c>
      <c r="C4" s="45"/>
      <c r="D4" s="45"/>
      <c r="E4" s="45"/>
      <c r="F4" s="45"/>
      <c r="G4" s="45"/>
      <c r="H4" s="45"/>
    </row>
    <row r="5" spans="1:8" ht="5.25" customHeight="1" x14ac:dyDescent="0.45">
      <c r="A5" s="2"/>
      <c r="B5" s="12"/>
      <c r="C5" s="12"/>
      <c r="D5" s="11"/>
      <c r="E5" s="11"/>
      <c r="F5" s="11"/>
      <c r="G5" s="11"/>
      <c r="H5" s="11"/>
    </row>
    <row r="6" spans="1:8" x14ac:dyDescent="0.35">
      <c r="A6" s="2"/>
      <c r="B6" s="13"/>
      <c r="C6" s="13"/>
      <c r="D6" s="13"/>
      <c r="E6" s="13"/>
      <c r="F6" s="13"/>
      <c r="G6" s="13"/>
      <c r="H6" s="13"/>
    </row>
    <row r="7" spans="1:8" ht="15.5" x14ac:dyDescent="0.35">
      <c r="A7" s="2"/>
      <c r="B7" s="13"/>
      <c r="C7" s="46" t="s">
        <v>32</v>
      </c>
      <c r="D7" s="46"/>
      <c r="E7" s="46"/>
      <c r="F7" s="46"/>
      <c r="G7" s="14"/>
      <c r="H7" s="15">
        <v>1496907.85</v>
      </c>
    </row>
    <row r="8" spans="1:8" ht="15.5" x14ac:dyDescent="0.35">
      <c r="A8" s="2"/>
      <c r="B8" s="13"/>
      <c r="C8" s="14"/>
      <c r="D8" s="14"/>
      <c r="E8" s="14"/>
      <c r="F8" s="12"/>
      <c r="G8" s="14"/>
      <c r="H8" s="12"/>
    </row>
    <row r="9" spans="1:8" ht="9" customHeight="1" x14ac:dyDescent="0.35">
      <c r="A9" s="2"/>
      <c r="B9" s="13"/>
      <c r="C9" s="14"/>
      <c r="D9" s="14"/>
      <c r="E9" s="14"/>
      <c r="F9" s="14"/>
      <c r="G9" s="14"/>
      <c r="H9" s="14"/>
    </row>
    <row r="10" spans="1:8" ht="15.5" x14ac:dyDescent="0.35">
      <c r="A10" s="2"/>
      <c r="B10" s="13"/>
      <c r="C10" s="41" t="s">
        <v>2</v>
      </c>
      <c r="D10" s="41"/>
      <c r="E10" s="14"/>
      <c r="F10" s="14"/>
      <c r="G10" s="14"/>
      <c r="H10" s="14"/>
    </row>
    <row r="11" spans="1:8" ht="10.5" customHeight="1" x14ac:dyDescent="0.35">
      <c r="A11" s="2"/>
      <c r="B11" s="13"/>
      <c r="C11" s="14"/>
      <c r="D11" s="14"/>
      <c r="E11" s="14"/>
      <c r="F11" s="14"/>
      <c r="G11" s="14"/>
      <c r="H11" s="14"/>
    </row>
    <row r="12" spans="1:8" ht="15.5" x14ac:dyDescent="0.35">
      <c r="A12" s="2"/>
      <c r="B12" s="13"/>
      <c r="C12" s="14"/>
      <c r="D12" s="42" t="s">
        <v>26</v>
      </c>
      <c r="E12" s="47"/>
      <c r="F12" s="14"/>
      <c r="G12" s="16">
        <v>73072.710000000006</v>
      </c>
      <c r="H12" s="14"/>
    </row>
    <row r="13" spans="1:8" ht="15.5" x14ac:dyDescent="0.35">
      <c r="A13" s="2"/>
      <c r="B13" s="13"/>
      <c r="C13" s="14"/>
      <c r="D13" s="37" t="s">
        <v>29</v>
      </c>
      <c r="E13" s="38"/>
      <c r="F13" s="14"/>
      <c r="G13" s="16">
        <v>1.86</v>
      </c>
      <c r="H13" s="14"/>
    </row>
    <row r="14" spans="1:8" ht="18.5" x14ac:dyDescent="0.65">
      <c r="A14" s="2"/>
      <c r="B14" s="13"/>
      <c r="C14" s="14"/>
      <c r="D14" s="42" t="s">
        <v>3</v>
      </c>
      <c r="E14" s="42"/>
      <c r="F14" s="42"/>
      <c r="G14" s="17">
        <v>162.66</v>
      </c>
      <c r="H14" s="14"/>
    </row>
    <row r="15" spans="1:8" ht="9" customHeight="1" x14ac:dyDescent="0.35">
      <c r="A15" s="2"/>
      <c r="B15" s="13"/>
      <c r="C15" s="14"/>
      <c r="D15" s="14"/>
      <c r="E15" s="14"/>
      <c r="F15" s="14"/>
      <c r="G15" s="14"/>
      <c r="H15" s="14"/>
    </row>
    <row r="16" spans="1:8" ht="15.5" x14ac:dyDescent="0.35">
      <c r="A16" s="2"/>
      <c r="B16" s="13"/>
      <c r="C16" s="14"/>
      <c r="D16" s="42" t="s">
        <v>4</v>
      </c>
      <c r="E16" s="42"/>
      <c r="F16" s="14"/>
      <c r="G16" s="14"/>
      <c r="H16" s="18">
        <f>SUM(G12:G14)</f>
        <v>73237.23000000001</v>
      </c>
    </row>
    <row r="17" spans="1:8" ht="15.5" x14ac:dyDescent="0.35">
      <c r="A17" s="2"/>
      <c r="B17" s="13"/>
      <c r="C17" s="14"/>
      <c r="D17" s="9"/>
      <c r="E17" s="9"/>
      <c r="F17" s="14"/>
      <c r="G17" s="14"/>
      <c r="H17" s="18"/>
    </row>
    <row r="18" spans="1:8" ht="7.5" customHeight="1" x14ac:dyDescent="0.35">
      <c r="A18" s="2"/>
      <c r="B18" s="13"/>
      <c r="C18" s="14"/>
      <c r="D18" s="14"/>
      <c r="E18" s="14"/>
      <c r="F18" s="14"/>
      <c r="G18" s="14"/>
      <c r="H18" s="14"/>
    </row>
    <row r="19" spans="1:8" ht="15.5" x14ac:dyDescent="0.35">
      <c r="A19" s="2"/>
      <c r="B19" s="13"/>
      <c r="C19" s="41" t="s">
        <v>5</v>
      </c>
      <c r="D19" s="41"/>
      <c r="E19" s="41"/>
      <c r="F19" s="14"/>
      <c r="G19" s="14"/>
      <c r="H19" s="14"/>
    </row>
    <row r="20" spans="1:8" ht="9.75" customHeight="1" x14ac:dyDescent="0.35">
      <c r="A20" s="2"/>
      <c r="B20" s="13"/>
      <c r="C20" s="14"/>
      <c r="D20" s="14"/>
      <c r="E20" s="14"/>
      <c r="F20" s="14"/>
      <c r="G20" s="14"/>
      <c r="H20" s="14"/>
    </row>
    <row r="21" spans="1:8" ht="15.5" customHeight="1" x14ac:dyDescent="0.35">
      <c r="A21" s="2"/>
      <c r="B21" s="13"/>
      <c r="C21" s="14"/>
      <c r="D21" s="9" t="s">
        <v>15</v>
      </c>
      <c r="E21" s="14"/>
      <c r="F21" s="14"/>
      <c r="G21" s="16">
        <v>483</v>
      </c>
      <c r="H21" s="14"/>
    </row>
    <row r="22" spans="1:8" ht="15.5" customHeight="1" x14ac:dyDescent="0.35">
      <c r="A22" s="2"/>
      <c r="B22" s="13"/>
      <c r="C22" s="14"/>
      <c r="D22" s="34" t="s">
        <v>27</v>
      </c>
      <c r="E22" s="14"/>
      <c r="F22" s="14"/>
      <c r="G22" s="16">
        <v>0</v>
      </c>
      <c r="H22" s="14"/>
    </row>
    <row r="23" spans="1:8" ht="15.5" customHeight="1" x14ac:dyDescent="0.35">
      <c r="A23" s="2"/>
      <c r="B23" s="13"/>
      <c r="C23" s="14"/>
      <c r="D23" s="42" t="s">
        <v>7</v>
      </c>
      <c r="E23" s="42"/>
      <c r="F23" s="14"/>
      <c r="G23" s="16">
        <v>0</v>
      </c>
      <c r="H23" s="14"/>
    </row>
    <row r="24" spans="1:8" ht="15.5" customHeight="1" x14ac:dyDescent="0.35">
      <c r="A24" s="2"/>
      <c r="B24" s="13"/>
      <c r="C24" s="14"/>
      <c r="D24" s="42" t="s">
        <v>16</v>
      </c>
      <c r="E24" s="42"/>
      <c r="F24" s="42"/>
      <c r="G24" s="16">
        <v>0</v>
      </c>
      <c r="H24" s="14"/>
    </row>
    <row r="25" spans="1:8" ht="15.5" customHeight="1" x14ac:dyDescent="0.35">
      <c r="A25" s="2"/>
      <c r="B25" s="13"/>
      <c r="C25" s="14"/>
      <c r="D25" s="42" t="s">
        <v>25</v>
      </c>
      <c r="E25" s="42"/>
      <c r="F25" s="43"/>
      <c r="G25" s="16">
        <v>5000</v>
      </c>
      <c r="H25" s="14"/>
    </row>
    <row r="26" spans="1:8" ht="15.5" customHeight="1" x14ac:dyDescent="0.35">
      <c r="A26" s="2"/>
      <c r="B26" s="13"/>
      <c r="C26" s="14"/>
      <c r="D26" s="42" t="s">
        <v>8</v>
      </c>
      <c r="E26" s="42"/>
      <c r="F26" s="14"/>
      <c r="G26" s="16">
        <v>122.45</v>
      </c>
      <c r="H26" s="14"/>
    </row>
    <row r="27" spans="1:8" ht="15.5" customHeight="1" x14ac:dyDescent="0.35">
      <c r="A27" s="2"/>
      <c r="B27" s="13"/>
      <c r="C27" s="14"/>
      <c r="D27" s="42" t="s">
        <v>9</v>
      </c>
      <c r="E27" s="42"/>
      <c r="F27" s="14"/>
      <c r="G27" s="19">
        <v>3371.91</v>
      </c>
      <c r="H27" s="14"/>
    </row>
    <row r="28" spans="1:8" ht="15.5" customHeight="1" x14ac:dyDescent="0.35">
      <c r="A28" s="2"/>
      <c r="B28" s="13"/>
      <c r="C28" s="14"/>
      <c r="D28" s="14"/>
      <c r="E28" s="14"/>
      <c r="F28" s="14"/>
      <c r="G28" s="14"/>
      <c r="H28" s="14"/>
    </row>
    <row r="29" spans="1:8" ht="15.5" customHeight="1" x14ac:dyDescent="0.35">
      <c r="A29" s="2"/>
      <c r="B29" s="13"/>
      <c r="C29" s="14"/>
      <c r="D29" s="42" t="s">
        <v>10</v>
      </c>
      <c r="E29" s="42"/>
      <c r="F29" s="42"/>
      <c r="G29" s="14"/>
      <c r="H29" s="20">
        <f>SUM(G21:G27)</f>
        <v>8977.36</v>
      </c>
    </row>
    <row r="30" spans="1:8" ht="15.5" x14ac:dyDescent="0.35">
      <c r="A30" s="2"/>
      <c r="B30" s="13"/>
      <c r="C30" s="14"/>
      <c r="D30" s="14"/>
      <c r="E30" s="14"/>
      <c r="F30" s="14"/>
      <c r="G30" s="14"/>
      <c r="H30" s="14"/>
    </row>
    <row r="31" spans="1:8" ht="15.5" x14ac:dyDescent="0.35">
      <c r="A31" s="2"/>
      <c r="B31" s="13"/>
      <c r="C31" s="14"/>
      <c r="D31" s="14"/>
      <c r="E31" s="14"/>
      <c r="F31" s="14"/>
      <c r="G31" s="14"/>
      <c r="H31" s="14"/>
    </row>
    <row r="32" spans="1:8" ht="15.5" x14ac:dyDescent="0.35">
      <c r="A32" s="2"/>
      <c r="B32" s="13"/>
      <c r="C32" s="46" t="s">
        <v>33</v>
      </c>
      <c r="D32" s="46"/>
      <c r="E32" s="46"/>
      <c r="F32" s="46"/>
      <c r="G32" s="14"/>
      <c r="H32" s="21">
        <f>+H7+H16-H29</f>
        <v>1561167.72</v>
      </c>
    </row>
    <row r="33" spans="1:8" ht="15.5" x14ac:dyDescent="0.35">
      <c r="A33" s="2"/>
      <c r="B33" s="13"/>
      <c r="C33" s="14"/>
      <c r="D33" s="14"/>
      <c r="E33" s="14"/>
      <c r="F33" s="14"/>
      <c r="G33" s="14"/>
      <c r="H33" s="14"/>
    </row>
    <row r="34" spans="1:8" ht="15.5" x14ac:dyDescent="0.35">
      <c r="A34" s="2"/>
      <c r="B34" s="13"/>
      <c r="C34" s="14"/>
      <c r="D34" s="14"/>
      <c r="E34" s="14"/>
      <c r="F34" s="14"/>
      <c r="G34" s="14"/>
      <c r="H34" s="14"/>
    </row>
    <row r="35" spans="1:8" ht="15.5" x14ac:dyDescent="0.35">
      <c r="A35" s="2"/>
      <c r="B35" s="13"/>
      <c r="C35" s="42" t="s">
        <v>35</v>
      </c>
      <c r="D35" s="42"/>
      <c r="E35" s="42"/>
      <c r="F35" s="42"/>
      <c r="G35" s="14"/>
      <c r="H35" s="14"/>
    </row>
    <row r="36" spans="1:8" ht="15.5" x14ac:dyDescent="0.35">
      <c r="A36" s="2"/>
      <c r="B36" s="13"/>
      <c r="C36" s="14"/>
      <c r="D36" s="42" t="s">
        <v>30</v>
      </c>
      <c r="E36" s="42"/>
      <c r="F36" s="14"/>
      <c r="G36" s="14"/>
      <c r="H36" s="18">
        <v>5010.28</v>
      </c>
    </row>
    <row r="37" spans="1:8" ht="15.5" x14ac:dyDescent="0.35">
      <c r="A37" s="2"/>
      <c r="B37" s="13"/>
      <c r="C37" s="14"/>
      <c r="D37" s="9"/>
      <c r="E37" s="10"/>
      <c r="F37" s="10"/>
      <c r="G37" s="14"/>
      <c r="H37" s="18"/>
    </row>
    <row r="38" spans="1:8" ht="15.5" x14ac:dyDescent="0.35">
      <c r="A38" s="2"/>
      <c r="B38" s="13"/>
      <c r="C38" s="42" t="s">
        <v>38</v>
      </c>
      <c r="D38" s="42"/>
      <c r="E38" s="42"/>
      <c r="F38" s="42"/>
      <c r="G38" s="14"/>
      <c r="H38" s="10"/>
    </row>
    <row r="39" spans="1:8" ht="17" customHeight="1" x14ac:dyDescent="0.35">
      <c r="A39" s="2"/>
      <c r="B39" s="13"/>
      <c r="C39" s="9"/>
      <c r="D39" s="48" t="s">
        <v>39</v>
      </c>
      <c r="E39" s="49"/>
      <c r="F39" s="49"/>
      <c r="G39" s="47"/>
      <c r="H39" s="22">
        <v>112677.13</v>
      </c>
    </row>
    <row r="40" spans="1:8" ht="15.5" x14ac:dyDescent="0.35">
      <c r="A40" s="2"/>
      <c r="B40" s="13"/>
      <c r="C40" s="14"/>
      <c r="D40" s="39"/>
      <c r="E40" s="40"/>
      <c r="F40" s="40"/>
      <c r="G40" s="14"/>
      <c r="H40" s="14"/>
    </row>
    <row r="41" spans="1:8" ht="25.5" customHeight="1" x14ac:dyDescent="0.35">
      <c r="A41" s="2"/>
      <c r="B41" s="13"/>
      <c r="C41" s="46" t="s">
        <v>11</v>
      </c>
      <c r="D41" s="46"/>
      <c r="E41" s="46"/>
      <c r="F41" s="46"/>
      <c r="G41" s="46"/>
      <c r="H41" s="21">
        <f>+H32-H36+H39</f>
        <v>1668834.5699999998</v>
      </c>
    </row>
    <row r="42" spans="1:8" ht="15.5" x14ac:dyDescent="0.35">
      <c r="A42" s="2"/>
      <c r="B42" s="13"/>
      <c r="C42" s="14"/>
      <c r="D42" s="14"/>
      <c r="E42" s="14"/>
      <c r="F42" s="14"/>
      <c r="G42" s="14"/>
      <c r="H42" s="14"/>
    </row>
    <row r="43" spans="1:8" ht="15.5" x14ac:dyDescent="0.35">
      <c r="A43" s="2"/>
      <c r="B43" s="13"/>
      <c r="C43" s="14"/>
      <c r="D43" s="14"/>
      <c r="E43" s="14"/>
      <c r="F43" s="14"/>
      <c r="G43" s="14"/>
      <c r="H43" s="14"/>
    </row>
    <row r="44" spans="1:8" ht="15.5" x14ac:dyDescent="0.35">
      <c r="A44" s="2"/>
      <c r="B44" s="13"/>
      <c r="C44" s="14"/>
      <c r="D44" s="14"/>
      <c r="E44" s="14"/>
      <c r="F44" s="14"/>
      <c r="G44" s="14"/>
      <c r="H44" s="14"/>
    </row>
    <row r="45" spans="1:8" ht="18" customHeight="1" x14ac:dyDescent="0.35">
      <c r="A45" s="2"/>
      <c r="B45" s="13"/>
      <c r="C45" s="42" t="s">
        <v>34</v>
      </c>
      <c r="D45" s="42"/>
      <c r="E45" s="42"/>
      <c r="F45" s="42"/>
      <c r="G45" s="42"/>
      <c r="H45" s="14"/>
    </row>
    <row r="46" spans="1:8" ht="15.5" x14ac:dyDescent="0.35">
      <c r="A46" s="2"/>
      <c r="B46" s="13"/>
      <c r="C46" s="14"/>
      <c r="D46" s="14"/>
      <c r="E46" s="14"/>
      <c r="F46" s="14"/>
      <c r="G46" s="14"/>
      <c r="H46" s="14"/>
    </row>
    <row r="47" spans="1:8" ht="15.5" x14ac:dyDescent="0.35">
      <c r="A47" s="2"/>
      <c r="B47" s="13"/>
      <c r="C47" s="42" t="s">
        <v>12</v>
      </c>
      <c r="D47" s="42"/>
      <c r="E47" s="42"/>
      <c r="F47" s="42"/>
      <c r="G47" s="23">
        <v>87856.960000000006</v>
      </c>
      <c r="H47" s="14"/>
    </row>
    <row r="48" spans="1:8" ht="15.5" x14ac:dyDescent="0.35">
      <c r="A48" s="2"/>
      <c r="B48" s="13"/>
      <c r="C48" s="42" t="s">
        <v>13</v>
      </c>
      <c r="D48" s="42"/>
      <c r="E48" s="42"/>
      <c r="F48" s="42"/>
      <c r="G48" s="22">
        <v>1473310.76</v>
      </c>
      <c r="H48" s="14"/>
    </row>
    <row r="49" spans="1:8" ht="18.649999999999999" customHeight="1" x14ac:dyDescent="0.35">
      <c r="A49" s="2"/>
      <c r="B49" s="13"/>
      <c r="C49" s="14"/>
      <c r="D49" s="14"/>
      <c r="E49" s="14"/>
      <c r="F49" s="14"/>
      <c r="G49" s="18">
        <f>SUM(G47:G48)</f>
        <v>1561167.72</v>
      </c>
      <c r="H49" s="14"/>
    </row>
    <row r="50" spans="1:8" ht="15.5" x14ac:dyDescent="0.35">
      <c r="A50" s="1"/>
      <c r="B50" s="24"/>
      <c r="C50" s="25"/>
      <c r="D50" s="25"/>
      <c r="E50" s="25"/>
      <c r="F50" s="25"/>
      <c r="G50" s="25"/>
      <c r="H50" s="25"/>
    </row>
  </sheetData>
  <mergeCells count="24">
    <mergeCell ref="C48:F48"/>
    <mergeCell ref="D26:E26"/>
    <mergeCell ref="D27:E27"/>
    <mergeCell ref="D29:F29"/>
    <mergeCell ref="C32:F32"/>
    <mergeCell ref="C35:F35"/>
    <mergeCell ref="D36:E36"/>
    <mergeCell ref="C38:F38"/>
    <mergeCell ref="C41:G41"/>
    <mergeCell ref="C45:G45"/>
    <mergeCell ref="C47:F47"/>
    <mergeCell ref="D39:G39"/>
    <mergeCell ref="C19:E19"/>
    <mergeCell ref="D23:E23"/>
    <mergeCell ref="D24:F24"/>
    <mergeCell ref="D25:F25"/>
    <mergeCell ref="B1:H1"/>
    <mergeCell ref="B3:H3"/>
    <mergeCell ref="B4:H4"/>
    <mergeCell ref="C7:F7"/>
    <mergeCell ref="C10:D10"/>
    <mergeCell ref="D12:E12"/>
    <mergeCell ref="D14:F14"/>
    <mergeCell ref="D16:E16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7"/>
  <sheetViews>
    <sheetView topLeftCell="A31" workbookViewId="0">
      <selection activeCell="C42" sqref="C42:G42"/>
    </sheetView>
  </sheetViews>
  <sheetFormatPr defaultRowHeight="14.5" x14ac:dyDescent="0.35"/>
  <cols>
    <col min="1" max="1" width="5.08984375" customWidth="1"/>
    <col min="2" max="2" width="5.36328125" customWidth="1"/>
    <col min="4" max="4" width="11.453125" customWidth="1"/>
    <col min="5" max="5" width="19.6328125" customWidth="1"/>
    <col min="6" max="6" width="17.08984375" customWidth="1"/>
    <col min="7" max="7" width="17.90625" customWidth="1"/>
    <col min="8" max="8" width="18.453125" customWidth="1"/>
  </cols>
  <sheetData>
    <row r="1" spans="1:8" ht="36.65" customHeight="1" x14ac:dyDescent="0.5">
      <c r="A1" s="44" t="s">
        <v>0</v>
      </c>
      <c r="B1" s="44"/>
      <c r="C1" s="44"/>
      <c r="D1" s="44"/>
      <c r="E1" s="44"/>
      <c r="F1" s="44"/>
      <c r="G1" s="44"/>
      <c r="H1" s="44"/>
    </row>
    <row r="2" spans="1:8" ht="22.5" x14ac:dyDescent="0.45">
      <c r="A2" s="13"/>
      <c r="B2" s="11"/>
      <c r="C2" s="11"/>
      <c r="D2" s="11"/>
      <c r="E2" s="11"/>
      <c r="F2" s="11"/>
      <c r="G2" s="11"/>
      <c r="H2" s="11"/>
    </row>
    <row r="3" spans="1:8" ht="22.5" customHeight="1" x14ac:dyDescent="0.5">
      <c r="A3" s="13"/>
      <c r="B3" s="44" t="s">
        <v>17</v>
      </c>
      <c r="C3" s="44"/>
      <c r="D3" s="44"/>
      <c r="E3" s="44"/>
      <c r="F3" s="44"/>
      <c r="G3" s="44"/>
      <c r="H3" s="44"/>
    </row>
    <row r="4" spans="1:8" ht="21" customHeight="1" x14ac:dyDescent="0.35">
      <c r="A4" s="13"/>
      <c r="B4" s="45" t="s">
        <v>40</v>
      </c>
      <c r="C4" s="45"/>
      <c r="D4" s="45"/>
      <c r="E4" s="45"/>
      <c r="F4" s="45"/>
      <c r="G4" s="45"/>
      <c r="H4" s="45"/>
    </row>
    <row r="5" spans="1:8" ht="22.5" x14ac:dyDescent="0.45">
      <c r="A5" s="13"/>
      <c r="B5" s="12"/>
      <c r="C5" s="12"/>
      <c r="D5" s="11"/>
      <c r="E5" s="11"/>
      <c r="F5" s="11"/>
      <c r="G5" s="11"/>
      <c r="H5" s="11"/>
    </row>
    <row r="6" spans="1:8" ht="15.5" x14ac:dyDescent="0.35">
      <c r="A6" s="14"/>
      <c r="B6" s="12"/>
      <c r="C6" s="12"/>
      <c r="D6" s="12"/>
      <c r="E6" s="12"/>
      <c r="F6" s="12"/>
      <c r="G6" s="12"/>
      <c r="H6" s="12"/>
    </row>
    <row r="7" spans="1:8" ht="15.5" x14ac:dyDescent="0.35">
      <c r="A7" s="14"/>
      <c r="B7" s="14"/>
      <c r="C7" s="14"/>
      <c r="D7" s="14"/>
      <c r="E7" s="14"/>
      <c r="F7" s="14"/>
      <c r="G7" s="14"/>
      <c r="H7" s="14"/>
    </row>
    <row r="8" spans="1:8" ht="25.5" customHeight="1" x14ac:dyDescent="0.35">
      <c r="A8" s="14"/>
      <c r="B8" s="14"/>
      <c r="C8" s="46" t="s">
        <v>18</v>
      </c>
      <c r="D8" s="46"/>
      <c r="E8" s="46"/>
      <c r="F8" s="47"/>
      <c r="G8" s="14"/>
      <c r="H8" s="26">
        <v>1000</v>
      </c>
    </row>
    <row r="9" spans="1:8" ht="15.5" x14ac:dyDescent="0.35">
      <c r="A9" s="14"/>
      <c r="B9" s="14"/>
      <c r="C9" s="14"/>
      <c r="D9" s="14"/>
      <c r="E9" s="14"/>
      <c r="F9" s="12"/>
      <c r="G9" s="14"/>
      <c r="H9" s="12"/>
    </row>
    <row r="10" spans="1:8" ht="15.5" x14ac:dyDescent="0.35">
      <c r="A10" s="14"/>
      <c r="B10" s="14"/>
      <c r="C10" s="14"/>
      <c r="D10" s="14"/>
      <c r="E10" s="14"/>
      <c r="F10" s="14"/>
      <c r="G10" s="14"/>
      <c r="H10" s="14"/>
    </row>
    <row r="11" spans="1:8" ht="18" customHeight="1" x14ac:dyDescent="0.35">
      <c r="A11" s="14"/>
      <c r="B11" s="14"/>
      <c r="C11" s="41" t="s">
        <v>2</v>
      </c>
      <c r="D11" s="41"/>
      <c r="E11" s="14"/>
      <c r="F11" s="14"/>
      <c r="G11" s="14"/>
      <c r="H11" s="14"/>
    </row>
    <row r="12" spans="1:8" ht="18" customHeight="1" x14ac:dyDescent="0.35">
      <c r="A12" s="14"/>
      <c r="B12" s="14"/>
      <c r="C12" s="14"/>
      <c r="D12" s="14"/>
      <c r="E12" s="14"/>
      <c r="F12" s="14"/>
      <c r="G12" s="14"/>
      <c r="H12" s="14"/>
    </row>
    <row r="13" spans="1:8" ht="18" customHeight="1" x14ac:dyDescent="0.35">
      <c r="A13" s="14"/>
      <c r="B13" s="14"/>
      <c r="C13" s="14"/>
      <c r="D13" s="42" t="s">
        <v>4</v>
      </c>
      <c r="E13" s="42"/>
      <c r="F13" s="14"/>
      <c r="G13" s="14"/>
      <c r="H13" s="27">
        <f>6580975.75+109924.01+28.39+525.6+113.29+34802.36+1.63+2.15+1.94+78.21+73.47+37006.57+145256.41+2+194.42+137.82+39259.64+38381.4+2.62+73237.23</f>
        <v>7060004.9100000011</v>
      </c>
    </row>
    <row r="14" spans="1:8" ht="18" customHeight="1" x14ac:dyDescent="0.35">
      <c r="A14" s="14"/>
      <c r="B14" s="14"/>
      <c r="C14" s="14"/>
      <c r="D14" s="14"/>
      <c r="E14" s="14"/>
      <c r="F14" s="14"/>
      <c r="G14" s="14"/>
      <c r="H14" s="14"/>
    </row>
    <row r="15" spans="1:8" ht="18" customHeight="1" x14ac:dyDescent="0.35">
      <c r="A15" s="14"/>
      <c r="B15" s="14"/>
      <c r="C15" s="14"/>
      <c r="D15" s="14"/>
      <c r="E15" s="14"/>
      <c r="F15" s="14"/>
      <c r="G15" s="14"/>
      <c r="H15" s="14"/>
    </row>
    <row r="16" spans="1:8" ht="18" customHeight="1" x14ac:dyDescent="0.35">
      <c r="A16" s="14"/>
      <c r="B16" s="14"/>
      <c r="C16" s="41" t="s">
        <v>5</v>
      </c>
      <c r="D16" s="41"/>
      <c r="E16" s="14"/>
      <c r="F16" s="14"/>
      <c r="G16" s="14"/>
      <c r="H16" s="14"/>
    </row>
    <row r="17" spans="1:8" ht="18" customHeight="1" x14ac:dyDescent="0.35">
      <c r="A17" s="14"/>
      <c r="B17" s="14"/>
      <c r="C17" s="14"/>
      <c r="D17" s="14"/>
      <c r="E17" s="14"/>
      <c r="F17" s="14"/>
      <c r="G17" s="14"/>
      <c r="H17" s="14"/>
    </row>
    <row r="18" spans="1:8" ht="18" customHeight="1" x14ac:dyDescent="0.35">
      <c r="A18" s="14"/>
      <c r="B18" s="14"/>
      <c r="C18" s="14"/>
      <c r="D18" s="42" t="s">
        <v>9</v>
      </c>
      <c r="E18" s="47"/>
      <c r="F18" s="14"/>
      <c r="G18" s="28">
        <f>422528.91+6491.04+5115.36+6702.36+10556.48+7598.52+5201.99+3371.91</f>
        <v>467566.56999999989</v>
      </c>
      <c r="H18" s="14"/>
    </row>
    <row r="19" spans="1:8" ht="18" customHeight="1" x14ac:dyDescent="0.35">
      <c r="A19" s="14"/>
      <c r="B19" s="14"/>
      <c r="C19" s="14"/>
      <c r="D19" s="42" t="s">
        <v>19</v>
      </c>
      <c r="E19" s="47"/>
      <c r="F19" s="14"/>
      <c r="G19" s="28">
        <v>98032.86</v>
      </c>
      <c r="H19" s="14"/>
    </row>
    <row r="20" spans="1:8" ht="18" customHeight="1" x14ac:dyDescent="0.35">
      <c r="A20" s="14"/>
      <c r="B20" s="14"/>
      <c r="C20" s="14"/>
      <c r="D20" s="9" t="s">
        <v>6</v>
      </c>
      <c r="E20" s="14"/>
      <c r="F20" s="14"/>
      <c r="G20" s="28">
        <f>144693.63+4015.43+870.9+367.5+681.9+650.4+294+483</f>
        <v>152056.75999999998</v>
      </c>
      <c r="H20" s="14"/>
    </row>
    <row r="21" spans="1:8" ht="18" customHeight="1" x14ac:dyDescent="0.35">
      <c r="A21" s="14"/>
      <c r="B21" s="14"/>
      <c r="C21" s="14"/>
      <c r="D21" s="42" t="s">
        <v>7</v>
      </c>
      <c r="E21" s="47"/>
      <c r="F21" s="14"/>
      <c r="G21" s="28">
        <f>72550+6250+6250</f>
        <v>85050</v>
      </c>
      <c r="H21" s="14"/>
    </row>
    <row r="22" spans="1:8" ht="18" customHeight="1" x14ac:dyDescent="0.35">
      <c r="A22" s="14"/>
      <c r="B22" s="14"/>
      <c r="C22" s="14"/>
      <c r="D22" s="9" t="s">
        <v>20</v>
      </c>
      <c r="E22" s="36"/>
      <c r="F22" s="14"/>
      <c r="G22" s="28">
        <v>1500</v>
      </c>
      <c r="H22" s="14"/>
    </row>
    <row r="23" spans="1:8" ht="18" customHeight="1" x14ac:dyDescent="0.35">
      <c r="A23" s="14"/>
      <c r="B23" s="14"/>
      <c r="C23" s="14"/>
      <c r="D23" s="9" t="s">
        <v>16</v>
      </c>
      <c r="E23" s="36"/>
      <c r="F23" s="14"/>
      <c r="G23" s="28">
        <f>2339543.41+152751.27+161655.33+145741.77+146297.39</f>
        <v>2945989.1700000004</v>
      </c>
      <c r="H23" s="14"/>
    </row>
    <row r="24" spans="1:8" ht="18" customHeight="1" x14ac:dyDescent="0.35">
      <c r="A24" s="14"/>
      <c r="B24" s="14"/>
      <c r="C24" s="14"/>
      <c r="D24" s="42" t="s">
        <v>21</v>
      </c>
      <c r="E24" s="47"/>
      <c r="F24" s="14"/>
      <c r="G24" s="28">
        <f>224316.57+7674.71+3993.6+3183.56+5000+10000+5000</f>
        <v>259168.44</v>
      </c>
      <c r="H24" s="14"/>
    </row>
    <row r="25" spans="1:8" ht="18" customHeight="1" x14ac:dyDescent="0.35">
      <c r="A25" s="14"/>
      <c r="B25" s="14"/>
      <c r="C25" s="14"/>
      <c r="D25" s="42" t="s">
        <v>22</v>
      </c>
      <c r="E25" s="42"/>
      <c r="F25" s="47"/>
      <c r="G25" s="28">
        <v>597347.85</v>
      </c>
      <c r="H25" s="14"/>
    </row>
    <row r="26" spans="1:8" ht="18" customHeight="1" x14ac:dyDescent="0.35">
      <c r="A26" s="14"/>
      <c r="B26" s="14"/>
      <c r="C26" s="14"/>
      <c r="D26" s="42" t="s">
        <v>23</v>
      </c>
      <c r="E26" s="42"/>
      <c r="F26" s="14"/>
      <c r="G26" s="28">
        <v>324113.45</v>
      </c>
      <c r="H26" s="14"/>
    </row>
    <row r="27" spans="1:8" ht="18" customHeight="1" x14ac:dyDescent="0.35">
      <c r="A27" s="14"/>
      <c r="B27" s="14"/>
      <c r="C27" s="14"/>
      <c r="D27" s="42" t="s">
        <v>24</v>
      </c>
      <c r="E27" s="47"/>
      <c r="F27" s="14"/>
      <c r="G27" s="28">
        <v>556941</v>
      </c>
      <c r="H27" s="14"/>
    </row>
    <row r="28" spans="1:8" ht="18" customHeight="1" x14ac:dyDescent="0.35">
      <c r="A28" s="14"/>
      <c r="B28" s="14"/>
      <c r="C28" s="14"/>
      <c r="D28" s="42" t="s">
        <v>8</v>
      </c>
      <c r="E28" s="47"/>
      <c r="F28" s="14"/>
      <c r="G28" s="29">
        <f>11779.84+36+132.8+122.45</f>
        <v>12071.09</v>
      </c>
      <c r="H28" s="14"/>
    </row>
    <row r="29" spans="1:8" ht="18" customHeight="1" x14ac:dyDescent="0.35">
      <c r="A29" s="14"/>
      <c r="B29" s="14"/>
      <c r="C29" s="14"/>
      <c r="D29" s="14"/>
      <c r="E29" s="14"/>
      <c r="F29" s="14"/>
      <c r="G29" s="14"/>
      <c r="H29" s="14"/>
    </row>
    <row r="30" spans="1:8" ht="18" customHeight="1" x14ac:dyDescent="0.35">
      <c r="A30" s="14"/>
      <c r="B30" s="14"/>
      <c r="C30" s="14"/>
      <c r="D30" s="42" t="s">
        <v>10</v>
      </c>
      <c r="E30" s="42"/>
      <c r="F30" s="47"/>
      <c r="G30" s="14"/>
      <c r="H30" s="30">
        <f>SUM(G18:H29)</f>
        <v>5499837.1900000004</v>
      </c>
    </row>
    <row r="31" spans="1:8" ht="18" customHeight="1" x14ac:dyDescent="0.35">
      <c r="A31" s="14"/>
      <c r="B31" s="14"/>
      <c r="C31" s="14"/>
      <c r="D31" s="14"/>
      <c r="E31" s="14"/>
      <c r="F31" s="14"/>
      <c r="G31" s="14"/>
      <c r="H31" s="14"/>
    </row>
    <row r="32" spans="1:8" ht="18" customHeight="1" x14ac:dyDescent="0.35">
      <c r="A32" s="14"/>
      <c r="B32" s="14"/>
      <c r="C32" s="14"/>
      <c r="D32" s="14"/>
      <c r="E32" s="14"/>
      <c r="F32" s="14"/>
      <c r="G32" s="14"/>
      <c r="H32" s="14"/>
    </row>
    <row r="33" spans="1:8" ht="18" customHeight="1" x14ac:dyDescent="0.35">
      <c r="A33" s="14"/>
      <c r="B33" s="14"/>
      <c r="C33" s="46" t="s">
        <v>33</v>
      </c>
      <c r="D33" s="46"/>
      <c r="E33" s="46"/>
      <c r="F33" s="46"/>
      <c r="G33" s="14"/>
      <c r="H33" s="21">
        <f>+H8+H13-H30</f>
        <v>1561167.7200000007</v>
      </c>
    </row>
    <row r="34" spans="1:8" ht="9.75" customHeight="1" x14ac:dyDescent="0.35">
      <c r="A34" s="14"/>
      <c r="B34" s="14"/>
      <c r="C34" s="14"/>
      <c r="D34" s="14"/>
      <c r="E34" s="14"/>
      <c r="F34" s="14"/>
      <c r="G34" s="14"/>
      <c r="H34" s="14"/>
    </row>
    <row r="35" spans="1:8" ht="18" customHeight="1" x14ac:dyDescent="0.35">
      <c r="A35" s="14"/>
      <c r="B35" s="14"/>
      <c r="C35" s="14"/>
      <c r="D35" s="14"/>
      <c r="E35" s="14"/>
      <c r="F35" s="14"/>
      <c r="G35" s="14"/>
      <c r="H35" s="14"/>
    </row>
    <row r="36" spans="1:8" ht="18" customHeight="1" x14ac:dyDescent="0.35">
      <c r="A36" s="14"/>
      <c r="B36" s="14"/>
      <c r="C36" s="42" t="s">
        <v>35</v>
      </c>
      <c r="D36" s="42"/>
      <c r="E36" s="42"/>
      <c r="F36" s="47"/>
      <c r="G36" s="14"/>
      <c r="H36" s="18"/>
    </row>
    <row r="37" spans="1:8" ht="18" customHeight="1" x14ac:dyDescent="0.35">
      <c r="A37" s="14"/>
      <c r="B37" s="14"/>
      <c r="C37" s="33"/>
      <c r="D37" s="42" t="s">
        <v>30</v>
      </c>
      <c r="E37" s="42"/>
      <c r="F37" s="47"/>
      <c r="G37" s="14"/>
      <c r="H37" s="18">
        <v>5010.28</v>
      </c>
    </row>
    <row r="38" spans="1:8" ht="18" customHeight="1" x14ac:dyDescent="0.35">
      <c r="A38" s="14"/>
      <c r="B38" s="14"/>
      <c r="C38" s="14"/>
      <c r="D38" s="14"/>
      <c r="E38" s="14"/>
      <c r="F38" s="14"/>
      <c r="G38" s="14"/>
      <c r="H38" s="14"/>
    </row>
    <row r="39" spans="1:8" ht="18" customHeight="1" x14ac:dyDescent="0.35">
      <c r="A39" s="14"/>
      <c r="B39" s="14"/>
      <c r="C39" s="42" t="s">
        <v>38</v>
      </c>
      <c r="D39" s="42"/>
      <c r="E39" s="42"/>
      <c r="F39" s="47"/>
      <c r="G39" s="14"/>
      <c r="H39" s="10"/>
    </row>
    <row r="40" spans="1:8" ht="18" customHeight="1" x14ac:dyDescent="0.35">
      <c r="A40" s="14"/>
      <c r="B40" s="14"/>
      <c r="C40" s="14"/>
      <c r="D40" s="48" t="s">
        <v>41</v>
      </c>
      <c r="E40" s="49"/>
      <c r="F40" s="49"/>
      <c r="G40" s="47"/>
      <c r="H40" s="31">
        <v>112677.13</v>
      </c>
    </row>
    <row r="41" spans="1:8" ht="18" customHeight="1" x14ac:dyDescent="0.35">
      <c r="A41" s="14"/>
      <c r="B41" s="14"/>
      <c r="C41" s="14"/>
      <c r="D41" s="35" t="s">
        <v>28</v>
      </c>
      <c r="E41" s="14"/>
      <c r="F41" s="14"/>
      <c r="G41" s="14"/>
      <c r="H41" s="14"/>
    </row>
    <row r="42" spans="1:8" ht="18" customHeight="1" x14ac:dyDescent="0.35">
      <c r="A42" s="14"/>
      <c r="B42" s="14"/>
      <c r="C42" s="46" t="s">
        <v>11</v>
      </c>
      <c r="D42" s="46"/>
      <c r="E42" s="46"/>
      <c r="F42" s="46"/>
      <c r="G42" s="46"/>
      <c r="H42" s="21">
        <f>+H33-H37+H40</f>
        <v>1668834.5700000008</v>
      </c>
    </row>
    <row r="43" spans="1:8" ht="18" customHeight="1" x14ac:dyDescent="0.35">
      <c r="A43" s="14"/>
      <c r="B43" s="14"/>
      <c r="C43" s="14"/>
      <c r="D43" s="14"/>
      <c r="E43" s="14"/>
      <c r="F43" s="14"/>
      <c r="G43" s="14"/>
      <c r="H43" s="14"/>
    </row>
    <row r="44" spans="1:8" ht="15.5" x14ac:dyDescent="0.35">
      <c r="A44" s="14"/>
      <c r="B44" s="14"/>
      <c r="C44" s="14"/>
      <c r="D44" s="14"/>
      <c r="E44" s="14"/>
      <c r="F44" s="14"/>
      <c r="G44" s="14"/>
      <c r="H44" s="14"/>
    </row>
    <row r="45" spans="1:8" ht="15.5" x14ac:dyDescent="0.35">
      <c r="A45" s="14"/>
      <c r="B45" s="14"/>
      <c r="C45" s="14"/>
      <c r="D45" s="14"/>
      <c r="E45" s="14"/>
      <c r="F45" s="14"/>
      <c r="G45" s="14"/>
      <c r="H45" s="14"/>
    </row>
    <row r="46" spans="1:8" ht="15.5" x14ac:dyDescent="0.35">
      <c r="A46" s="32"/>
      <c r="B46" s="32"/>
      <c r="C46" s="32"/>
      <c r="D46" s="32"/>
      <c r="E46" s="32"/>
      <c r="F46" s="32"/>
      <c r="G46" s="32"/>
      <c r="H46" s="32"/>
    </row>
    <row r="47" spans="1:8" ht="15.5" x14ac:dyDescent="0.35">
      <c r="A47" s="8"/>
      <c r="B47" s="8"/>
      <c r="C47" s="8"/>
      <c r="D47" s="8"/>
      <c r="E47" s="8"/>
      <c r="F47" s="8"/>
      <c r="G47" s="8"/>
      <c r="H47" s="8"/>
    </row>
  </sheetData>
  <mergeCells count="22">
    <mergeCell ref="C36:F36"/>
    <mergeCell ref="D26:E26"/>
    <mergeCell ref="D27:E27"/>
    <mergeCell ref="D28:E28"/>
    <mergeCell ref="D30:F30"/>
    <mergeCell ref="C33:F33"/>
    <mergeCell ref="D40:G40"/>
    <mergeCell ref="D37:F37"/>
    <mergeCell ref="C42:G42"/>
    <mergeCell ref="D25:F25"/>
    <mergeCell ref="A1:H1"/>
    <mergeCell ref="B3:H3"/>
    <mergeCell ref="B4:H4"/>
    <mergeCell ref="C8:F8"/>
    <mergeCell ref="C11:D11"/>
    <mergeCell ref="D13:E13"/>
    <mergeCell ref="C16:D16"/>
    <mergeCell ref="D18:E18"/>
    <mergeCell ref="D19:E19"/>
    <mergeCell ref="D21:E21"/>
    <mergeCell ref="D24:E24"/>
    <mergeCell ref="C39:F39"/>
  </mergeCells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"/>
  <sheetViews>
    <sheetView workbookViewId="0">
      <selection activeCell="E17" sqref="E17"/>
    </sheetView>
  </sheetViews>
  <sheetFormatPr defaultRowHeight="14.5" x14ac:dyDescent="0.35"/>
  <cols>
    <col min="1" max="1" width="6.6328125" customWidth="1"/>
    <col min="2" max="2" width="22.36328125" customWidth="1"/>
    <col min="4" max="4" width="5" customWidth="1"/>
    <col min="5" max="5" width="14.453125" customWidth="1"/>
    <col min="6" max="6" width="15" customWidth="1"/>
  </cols>
  <sheetData>
    <row r="1" spans="1:7" ht="31.5" customHeight="1" x14ac:dyDescent="0.35">
      <c r="A1" s="50" t="s">
        <v>14</v>
      </c>
      <c r="B1" s="51"/>
      <c r="C1" s="51"/>
      <c r="D1" s="51"/>
      <c r="E1" s="51"/>
      <c r="F1" s="51"/>
      <c r="G1" s="51"/>
    </row>
    <row r="2" spans="1:7" ht="15.9" customHeight="1" x14ac:dyDescent="0.35">
      <c r="A2" s="2"/>
      <c r="B2" s="3"/>
      <c r="C2" s="2"/>
      <c r="D2" s="2"/>
      <c r="E2" s="2"/>
      <c r="F2" s="2"/>
      <c r="G2" s="2"/>
    </row>
    <row r="3" spans="1:7" ht="15.9" customHeight="1" x14ac:dyDescent="0.35">
      <c r="A3" s="2"/>
      <c r="B3" s="3"/>
      <c r="C3" s="2"/>
      <c r="D3" s="2"/>
      <c r="E3" s="2"/>
      <c r="F3" s="2"/>
      <c r="G3" s="2"/>
    </row>
    <row r="7" spans="1:7" x14ac:dyDescent="0.35">
      <c r="A7" s="53" t="s">
        <v>36</v>
      </c>
      <c r="B7" s="53"/>
      <c r="C7" s="53"/>
      <c r="D7" s="47"/>
      <c r="E7" s="47"/>
    </row>
    <row r="9" spans="1:7" x14ac:dyDescent="0.35">
      <c r="B9" s="4" t="s">
        <v>15</v>
      </c>
      <c r="E9" s="7">
        <v>325.5</v>
      </c>
    </row>
    <row r="10" spans="1:7" x14ac:dyDescent="0.35">
      <c r="B10" s="4" t="s">
        <v>9</v>
      </c>
      <c r="E10" s="5">
        <v>4684.78</v>
      </c>
    </row>
    <row r="12" spans="1:7" x14ac:dyDescent="0.35">
      <c r="B12" s="52" t="s">
        <v>37</v>
      </c>
      <c r="C12" s="52"/>
      <c r="E12" s="6">
        <f>SUM(E9:E11)</f>
        <v>5010.28</v>
      </c>
    </row>
  </sheetData>
  <mergeCells count="3">
    <mergeCell ref="A1:G1"/>
    <mergeCell ref="B12:C12"/>
    <mergeCell ref="A7:E7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 Fin Report</vt:lpstr>
      <vt:lpstr>To Date Financial Report</vt:lpstr>
      <vt:lpstr>Admin Charges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kschultz</dc:creator>
  <cp:lastModifiedBy>Kelly Schultz</cp:lastModifiedBy>
  <cp:lastPrinted>2021-10-19T18:51:11Z</cp:lastPrinted>
  <dcterms:created xsi:type="dcterms:W3CDTF">2010-01-20T15:21:04Z</dcterms:created>
  <dcterms:modified xsi:type="dcterms:W3CDTF">2021-10-19T18:51:24Z</dcterms:modified>
</cp:coreProperties>
</file>